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2820" yWindow="0" windowWidth="25360" windowHeight="14740" tabRatio="500"/>
  </bookViews>
  <sheets>
    <sheet name="Large Metros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" i="1" l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<sst xmlns="http://schemas.openxmlformats.org/spreadsheetml/2006/main" count="60" uniqueCount="60">
  <si>
    <t>Atlanta, GA</t>
  </si>
  <si>
    <t>Austin, TX</t>
  </si>
  <si>
    <t>Baltimore, MD</t>
  </si>
  <si>
    <t>Birmingham, AL</t>
  </si>
  <si>
    <t>Buffalo, NY</t>
  </si>
  <si>
    <t>Cleveland, OH</t>
  </si>
  <si>
    <t>Columbus, OH</t>
  </si>
  <si>
    <t>Dallas, TX</t>
  </si>
  <si>
    <t>Denver, CO</t>
  </si>
  <si>
    <t>Detroit, MI</t>
  </si>
  <si>
    <t>Grand Rapids, MI</t>
  </si>
  <si>
    <t>Hartford, CT</t>
  </si>
  <si>
    <t>Houston, TX</t>
  </si>
  <si>
    <t>Indianapolis, IN</t>
  </si>
  <si>
    <t>Jacksonville, FL</t>
  </si>
  <si>
    <t>Las Vegas, NV</t>
  </si>
  <si>
    <t>Los Angeles, CA</t>
  </si>
  <si>
    <t>Miami, FL</t>
  </si>
  <si>
    <t>Milwaukee, WI</t>
  </si>
  <si>
    <t>Nashville, TN</t>
  </si>
  <si>
    <t>New Orleans, LA</t>
  </si>
  <si>
    <t>Oklahoma City, OK</t>
  </si>
  <si>
    <t>Orlando, FL</t>
  </si>
  <si>
    <t>Phoenix, AZ</t>
  </si>
  <si>
    <t>Pittsburgh, PA</t>
  </si>
  <si>
    <t>Raleigh, NC</t>
  </si>
  <si>
    <t>Richmond, VA</t>
  </si>
  <si>
    <t>Riverside, CA</t>
  </si>
  <si>
    <t>Rochester, NY</t>
  </si>
  <si>
    <t>Sacramento, CA</t>
  </si>
  <si>
    <t>Salt Lake City, UT</t>
  </si>
  <si>
    <t>San Antonio, TX</t>
  </si>
  <si>
    <t>San Diego, CA</t>
  </si>
  <si>
    <t>San Francisco, CA</t>
  </si>
  <si>
    <t>San Jose, CA</t>
  </si>
  <si>
    <t>Seattle, WA</t>
  </si>
  <si>
    <t>Tampa, FL</t>
  </si>
  <si>
    <t>Metro</t>
  </si>
  <si>
    <t>Cincinnati, OH</t>
  </si>
  <si>
    <t>Charlotte, NC</t>
  </si>
  <si>
    <t>Boston, MA</t>
  </si>
  <si>
    <t>Kansas City, MO</t>
  </si>
  <si>
    <t>Memphis, TN</t>
  </si>
  <si>
    <t>Minneapolis, MN</t>
  </si>
  <si>
    <t>New York, NY</t>
  </si>
  <si>
    <t>Philadelphia, PA</t>
  </si>
  <si>
    <t>Portland, OR</t>
  </si>
  <si>
    <t>Providence, RI</t>
  </si>
  <si>
    <t>St. Louis, MO</t>
  </si>
  <si>
    <t>Virginia Beach, VA</t>
  </si>
  <si>
    <t>Washington, DC</t>
  </si>
  <si>
    <t>Rank, 2013</t>
  </si>
  <si>
    <t>Age 25 to 64 for Large Metros (1M population or more)</t>
  </si>
  <si>
    <t>Source:  HeadlightData.com using data from the American Community Survey (2013, 1-Year Estimates)</t>
  </si>
  <si>
    <t>Pt Chg, 09-13</t>
  </si>
  <si>
    <t>Decile</t>
  </si>
  <si>
    <t>Rank, Most Improved</t>
  </si>
  <si>
    <t>Unemployment rate for workers with bachelor's or higher</t>
  </si>
  <si>
    <t>Louisville/Jefferson County, KY</t>
  </si>
  <si>
    <t>Chicago,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</si>
</sst>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Gill Sans"/>
    </font>
    <font>
      <sz val="12"/>
      <color theme="1"/>
      <name val="Gill Sans"/>
    </font>
    <font>
      <b/>
      <sz val="12"/>
      <color theme="1"/>
      <name val="Gill San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auto="1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/>
    <xf numFmtId="0" fontId="5" fillId="0" borderId="0" xfId="0" applyFont="1"/>
    <xf numFmtId="164" fontId="5" fillId="0" borderId="0" xfId="9" applyNumberFormat="1" applyFont="1"/>
    <xf numFmtId="0" fontId="5" fillId="0" borderId="0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 wrapText="1"/>
    </xf>
    <xf numFmtId="0" fontId="4" fillId="0" borderId="0" xfId="0" applyFont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164" fontId="5" fillId="2" borderId="0" xfId="9" applyNumberFormat="1" applyFont="1" applyFill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Percent" xfId="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workbookViewId="0">
      <pane ySplit="3" topLeftCell="A33" activePane="bottomLeft" state="frozen"/>
      <selection pane="bottomLeft" activeCell="A61" sqref="A61"/>
    </sheetView>
  </sheetViews>
  <sheetFormatPr baseColWidth="10" defaultColWidth="10.83203125" defaultRowHeight="15" x14ac:dyDescent="0"/>
  <cols>
    <col min="1" max="1" width="7.83203125" style="2" customWidth="1"/>
    <col min="2" max="2" width="12.6640625" style="2" customWidth="1"/>
    <col min="3" max="3" width="19" style="2" customWidth="1"/>
    <col min="4" max="8" width="10.83203125" style="2"/>
    <col min="9" max="9" width="10.33203125" style="2" customWidth="1"/>
    <col min="10" max="10" width="11" style="2" customWidth="1"/>
    <col min="11" max="16384" width="10.83203125" style="2"/>
  </cols>
  <sheetData>
    <row r="1" spans="1:10" ht="17">
      <c r="A1" s="1" t="s">
        <v>57</v>
      </c>
      <c r="B1" s="9"/>
    </row>
    <row r="2" spans="1:10">
      <c r="A2" s="4" t="s">
        <v>52</v>
      </c>
      <c r="B2" s="4"/>
    </row>
    <row r="3" spans="1:10" ht="45">
      <c r="A3" s="6" t="s">
        <v>51</v>
      </c>
      <c r="B3" s="6" t="s">
        <v>55</v>
      </c>
      <c r="C3" s="5" t="s">
        <v>37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8" t="s">
        <v>54</v>
      </c>
      <c r="J3" s="14" t="s">
        <v>56</v>
      </c>
    </row>
    <row r="4" spans="1:10">
      <c r="A4" s="10">
        <v>1</v>
      </c>
      <c r="B4" s="10" t="str">
        <f t="shared" ref="B4:B29" si="0">IF(A4/A$55&lt;=0.5,"Top "&amp;ROUNDUP(A4/A$55*100,-1)&amp;"%","Bottom "&amp;ROUND((1-A4/A$55)*100,-1)&amp;"%")</f>
        <v>Top 10%</v>
      </c>
      <c r="C4" s="11" t="s">
        <v>21</v>
      </c>
      <c r="D4" s="12">
        <v>2.2420870999999998E-2</v>
      </c>
      <c r="E4" s="12">
        <v>3.6022230000000002E-2</v>
      </c>
      <c r="F4" s="12">
        <v>1.9305065E-2</v>
      </c>
      <c r="G4" s="12">
        <v>2.0599329E-2</v>
      </c>
      <c r="H4" s="12">
        <v>1.8765429E-2</v>
      </c>
      <c r="I4" s="12">
        <v>-3.6554419999999983E-3</v>
      </c>
      <c r="J4" s="15">
        <f>_xlfn.RANK.EQ(I4,I$4:I$55,1)</f>
        <v>42</v>
      </c>
    </row>
    <row r="5" spans="1:10">
      <c r="A5" s="10">
        <f>+A4+1</f>
        <v>2</v>
      </c>
      <c r="B5" s="10" t="str">
        <f t="shared" si="0"/>
        <v>Top 10%</v>
      </c>
      <c r="C5" s="11" t="s">
        <v>58</v>
      </c>
      <c r="D5" s="12">
        <v>4.2616220000000003E-2</v>
      </c>
      <c r="E5" s="12">
        <v>4.0945721999999997E-2</v>
      </c>
      <c r="F5" s="12">
        <v>4.0650648999999997E-2</v>
      </c>
      <c r="G5" s="12">
        <v>3.4183838000000001E-2</v>
      </c>
      <c r="H5" s="12">
        <v>2.0372819E-2</v>
      </c>
      <c r="I5" s="12">
        <v>-2.2243401000000003E-2</v>
      </c>
      <c r="J5" s="15">
        <f t="shared" ref="J5:J55" si="1">_xlfn.RANK.EQ(I5,I$4:I$55,1)</f>
        <v>2</v>
      </c>
    </row>
    <row r="6" spans="1:10">
      <c r="A6" s="10">
        <f t="shared" ref="A6:A55" si="2">+A5+1</f>
        <v>3</v>
      </c>
      <c r="B6" s="10" t="str">
        <f t="shared" si="0"/>
        <v>Top 10%</v>
      </c>
      <c r="C6" s="11" t="s">
        <v>41</v>
      </c>
      <c r="D6" s="12">
        <v>3.5918251999999998E-2</v>
      </c>
      <c r="E6" s="12">
        <v>3.6598116E-2</v>
      </c>
      <c r="F6" s="12">
        <v>3.1652523000000002E-2</v>
      </c>
      <c r="G6" s="12">
        <v>3.1485312000000001E-2</v>
      </c>
      <c r="H6" s="12">
        <v>2.5278264000000002E-2</v>
      </c>
      <c r="I6" s="12">
        <v>-1.0639987999999996E-2</v>
      </c>
      <c r="J6" s="15">
        <f t="shared" si="1"/>
        <v>20</v>
      </c>
    </row>
    <row r="7" spans="1:10">
      <c r="A7" s="10">
        <f t="shared" si="2"/>
        <v>4</v>
      </c>
      <c r="B7" s="10" t="str">
        <f t="shared" si="0"/>
        <v>Top 10%</v>
      </c>
      <c r="C7" s="11" t="s">
        <v>26</v>
      </c>
      <c r="D7" s="12">
        <v>3.8343684000000003E-2</v>
      </c>
      <c r="E7" s="12">
        <v>4.2574692999999997E-2</v>
      </c>
      <c r="F7" s="12">
        <v>3.4410215000000001E-2</v>
      </c>
      <c r="G7" s="12">
        <v>3.3492683000000002E-2</v>
      </c>
      <c r="H7" s="12">
        <v>2.7592462000000002E-2</v>
      </c>
      <c r="I7" s="12">
        <v>-1.0751222000000001E-2</v>
      </c>
      <c r="J7" s="15">
        <f t="shared" si="1"/>
        <v>19</v>
      </c>
    </row>
    <row r="8" spans="1:10">
      <c r="A8" s="10">
        <f t="shared" si="2"/>
        <v>5</v>
      </c>
      <c r="B8" s="10" t="str">
        <f t="shared" si="0"/>
        <v>Top 10%</v>
      </c>
      <c r="C8" s="11" t="s">
        <v>49</v>
      </c>
      <c r="D8" s="12">
        <v>2.8187912999999998E-2</v>
      </c>
      <c r="E8" s="12">
        <v>3.2423208000000002E-2</v>
      </c>
      <c r="F8" s="12">
        <v>4.1520023000000003E-2</v>
      </c>
      <c r="G8" s="12">
        <v>3.3845010000000002E-2</v>
      </c>
      <c r="H8" s="12">
        <v>2.7766850999999999E-2</v>
      </c>
      <c r="I8" s="12">
        <v>-4.2106199999999983E-4</v>
      </c>
      <c r="J8" s="15">
        <f t="shared" si="1"/>
        <v>46</v>
      </c>
    </row>
    <row r="9" spans="1:10">
      <c r="A9" s="7">
        <f t="shared" si="2"/>
        <v>6</v>
      </c>
      <c r="B9" s="7" t="str">
        <f t="shared" si="0"/>
        <v>Top 20%</v>
      </c>
      <c r="C9" s="2" t="s">
        <v>18</v>
      </c>
      <c r="D9" s="3">
        <v>3.6812553999999997E-2</v>
      </c>
      <c r="E9" s="3">
        <v>4.5003524000000003E-2</v>
      </c>
      <c r="F9" s="3">
        <v>4.1948991999999997E-2</v>
      </c>
      <c r="G9" s="3">
        <v>2.8698545999999998E-2</v>
      </c>
      <c r="H9" s="3">
        <v>2.7924272999999999E-2</v>
      </c>
      <c r="I9" s="3">
        <v>-8.8882809999999979E-3</v>
      </c>
      <c r="J9" s="13">
        <f t="shared" si="1"/>
        <v>26</v>
      </c>
    </row>
    <row r="10" spans="1:10">
      <c r="A10" s="7">
        <f t="shared" si="2"/>
        <v>7</v>
      </c>
      <c r="B10" s="7" t="str">
        <f t="shared" si="0"/>
        <v>Top 20%</v>
      </c>
      <c r="C10" s="2" t="s">
        <v>2</v>
      </c>
      <c r="D10" s="3">
        <v>3.1944737000000001E-2</v>
      </c>
      <c r="E10" s="3">
        <v>3.3249524000000003E-2</v>
      </c>
      <c r="F10" s="3">
        <v>3.7641045999999997E-2</v>
      </c>
      <c r="G10" s="3">
        <v>3.1416033000000003E-2</v>
      </c>
      <c r="H10" s="3">
        <v>2.7955171000000001E-2</v>
      </c>
      <c r="I10" s="3">
        <v>-3.9895659999999999E-3</v>
      </c>
      <c r="J10" s="13">
        <f t="shared" si="1"/>
        <v>40</v>
      </c>
    </row>
    <row r="11" spans="1:10">
      <c r="A11" s="7">
        <f t="shared" si="2"/>
        <v>8</v>
      </c>
      <c r="B11" s="7" t="str">
        <f t="shared" si="0"/>
        <v>Top 20%</v>
      </c>
      <c r="C11" s="2" t="s">
        <v>6</v>
      </c>
      <c r="D11" s="3">
        <v>2.9131179E-2</v>
      </c>
      <c r="E11" s="3">
        <v>3.9640621000000001E-2</v>
      </c>
      <c r="F11" s="3">
        <v>2.8436507999999999E-2</v>
      </c>
      <c r="G11" s="3">
        <v>2.8625995000000001E-2</v>
      </c>
      <c r="H11" s="3">
        <v>2.8170130000000002E-2</v>
      </c>
      <c r="I11" s="3">
        <v>-9.6104899999999854E-4</v>
      </c>
      <c r="J11" s="13">
        <f t="shared" si="1"/>
        <v>45</v>
      </c>
    </row>
    <row r="12" spans="1:10">
      <c r="A12" s="7">
        <f t="shared" si="2"/>
        <v>9</v>
      </c>
      <c r="B12" s="7" t="str">
        <f t="shared" si="0"/>
        <v>Top 20%</v>
      </c>
      <c r="C12" s="2" t="s">
        <v>30</v>
      </c>
      <c r="D12" s="3">
        <v>2.8724841000000001E-2</v>
      </c>
      <c r="E12" s="3">
        <v>4.6786671000000002E-2</v>
      </c>
      <c r="F12" s="3">
        <v>2.8334471999999999E-2</v>
      </c>
      <c r="G12" s="3">
        <v>2.6224460000000002E-2</v>
      </c>
      <c r="H12" s="3">
        <v>2.8638918999999999E-2</v>
      </c>
      <c r="I12" s="3">
        <v>-8.5922000000002163E-5</v>
      </c>
      <c r="J12" s="13">
        <f t="shared" si="1"/>
        <v>47</v>
      </c>
    </row>
    <row r="13" spans="1:10">
      <c r="A13" s="7">
        <f t="shared" si="2"/>
        <v>10</v>
      </c>
      <c r="B13" s="7" t="str">
        <f t="shared" si="0"/>
        <v>Top 20%</v>
      </c>
      <c r="C13" s="2" t="s">
        <v>43</v>
      </c>
      <c r="D13" s="3">
        <v>4.1378021000000001E-2</v>
      </c>
      <c r="E13" s="3">
        <v>4.5928036999999998E-2</v>
      </c>
      <c r="F13" s="3">
        <v>3.8145344999999997E-2</v>
      </c>
      <c r="G13" s="3">
        <v>3.2574732000000002E-2</v>
      </c>
      <c r="H13" s="3">
        <v>2.8797827000000002E-2</v>
      </c>
      <c r="I13" s="3">
        <v>-1.2580193999999999E-2</v>
      </c>
      <c r="J13" s="13">
        <f t="shared" si="1"/>
        <v>13</v>
      </c>
    </row>
    <row r="14" spans="1:10">
      <c r="A14" s="10">
        <f t="shared" si="2"/>
        <v>11</v>
      </c>
      <c r="B14" s="10" t="str">
        <f t="shared" si="0"/>
        <v>Top 30%</v>
      </c>
      <c r="C14" s="11" t="s">
        <v>12</v>
      </c>
      <c r="D14" s="12">
        <v>3.8464483000000001E-2</v>
      </c>
      <c r="E14" s="12">
        <v>4.3505449000000002E-2</v>
      </c>
      <c r="F14" s="12">
        <v>3.6186738000000003E-2</v>
      </c>
      <c r="G14" s="12">
        <v>3.7992674999999997E-2</v>
      </c>
      <c r="H14" s="12">
        <v>2.8801413000000001E-2</v>
      </c>
      <c r="I14" s="12">
        <v>-9.6630699999999993E-3</v>
      </c>
      <c r="J14" s="15">
        <f t="shared" si="1"/>
        <v>21</v>
      </c>
    </row>
    <row r="15" spans="1:10">
      <c r="A15" s="10">
        <f t="shared" si="2"/>
        <v>12</v>
      </c>
      <c r="B15" s="10" t="str">
        <f t="shared" si="0"/>
        <v>Top 30%</v>
      </c>
      <c r="C15" s="11" t="s">
        <v>48</v>
      </c>
      <c r="D15" s="12">
        <v>4.1694008999999997E-2</v>
      </c>
      <c r="E15" s="12">
        <v>4.0331207000000001E-2</v>
      </c>
      <c r="F15" s="12">
        <v>3.6712051000000002E-2</v>
      </c>
      <c r="G15" s="12">
        <v>3.4666574999999998E-2</v>
      </c>
      <c r="H15" s="12">
        <v>2.9588612E-2</v>
      </c>
      <c r="I15" s="12">
        <v>-1.2105396999999997E-2</v>
      </c>
      <c r="J15" s="15">
        <f t="shared" si="1"/>
        <v>15</v>
      </c>
    </row>
    <row r="16" spans="1:10">
      <c r="A16" s="10">
        <f t="shared" si="2"/>
        <v>13</v>
      </c>
      <c r="B16" s="10" t="str">
        <f t="shared" si="0"/>
        <v>Top 30%</v>
      </c>
      <c r="C16" s="11" t="s">
        <v>38</v>
      </c>
      <c r="D16" s="12">
        <v>3.6813718000000002E-2</v>
      </c>
      <c r="E16" s="12">
        <v>3.8073850999999999E-2</v>
      </c>
      <c r="F16" s="12">
        <v>3.6836962000000001E-2</v>
      </c>
      <c r="G16" s="12">
        <v>3.1805274000000001E-2</v>
      </c>
      <c r="H16" s="12">
        <v>3.0409535000000001E-2</v>
      </c>
      <c r="I16" s="12">
        <v>-6.4041830000000008E-3</v>
      </c>
      <c r="J16" s="15">
        <f t="shared" si="1"/>
        <v>33</v>
      </c>
    </row>
    <row r="17" spans="1:10">
      <c r="A17" s="10">
        <f t="shared" si="2"/>
        <v>14</v>
      </c>
      <c r="B17" s="10" t="str">
        <f t="shared" si="0"/>
        <v>Top 30%</v>
      </c>
      <c r="C17" s="11" t="s">
        <v>19</v>
      </c>
      <c r="D17" s="12">
        <v>3.5244817999999997E-2</v>
      </c>
      <c r="E17" s="12">
        <v>4.4378984000000003E-2</v>
      </c>
      <c r="F17" s="12">
        <v>3.4396069000000001E-2</v>
      </c>
      <c r="G17" s="12">
        <v>2.8839864E-2</v>
      </c>
      <c r="H17" s="12">
        <v>3.0487324999999999E-2</v>
      </c>
      <c r="I17" s="12">
        <v>-4.7574929999999981E-3</v>
      </c>
      <c r="J17" s="15">
        <f t="shared" si="1"/>
        <v>38</v>
      </c>
    </row>
    <row r="18" spans="1:10">
      <c r="A18" s="10">
        <f t="shared" si="2"/>
        <v>15</v>
      </c>
      <c r="B18" s="10" t="str">
        <f t="shared" si="0"/>
        <v>Top 30%</v>
      </c>
      <c r="C18" s="11" t="s">
        <v>4</v>
      </c>
      <c r="D18" s="12">
        <v>3.7205594000000002E-2</v>
      </c>
      <c r="E18" s="12">
        <v>4.3870020000000003E-2</v>
      </c>
      <c r="F18" s="12">
        <v>3.8207587000000001E-2</v>
      </c>
      <c r="G18" s="12">
        <v>3.9195519999999998E-2</v>
      </c>
      <c r="H18" s="12">
        <v>3.0865871E-2</v>
      </c>
      <c r="I18" s="12">
        <v>-6.339723000000002E-3</v>
      </c>
      <c r="J18" s="15">
        <f t="shared" si="1"/>
        <v>35</v>
      </c>
    </row>
    <row r="19" spans="1:10">
      <c r="A19" s="7">
        <f t="shared" si="2"/>
        <v>16</v>
      </c>
      <c r="B19" s="7" t="str">
        <f t="shared" si="0"/>
        <v>Top 40%</v>
      </c>
      <c r="C19" s="2" t="s">
        <v>5</v>
      </c>
      <c r="D19" s="3">
        <v>5.1613172999999998E-2</v>
      </c>
      <c r="E19" s="3">
        <v>4.7146667000000003E-2</v>
      </c>
      <c r="F19" s="3">
        <v>4.3620378000000001E-2</v>
      </c>
      <c r="G19" s="3">
        <v>4.1971265000000001E-2</v>
      </c>
      <c r="H19" s="3">
        <v>3.0982506E-2</v>
      </c>
      <c r="I19" s="3">
        <v>-2.0630666999999998E-2</v>
      </c>
      <c r="J19" s="13">
        <f t="shared" si="1"/>
        <v>4</v>
      </c>
    </row>
    <row r="20" spans="1:10">
      <c r="A20" s="7">
        <f t="shared" si="2"/>
        <v>17</v>
      </c>
      <c r="B20" s="7" t="str">
        <f t="shared" si="0"/>
        <v>Top 40%</v>
      </c>
      <c r="C20" s="2" t="s">
        <v>23</v>
      </c>
      <c r="D20" s="3">
        <v>4.7524819000000003E-2</v>
      </c>
      <c r="E20" s="3">
        <v>5.0006187000000001E-2</v>
      </c>
      <c r="F20" s="3">
        <v>4.3960566E-2</v>
      </c>
      <c r="G20" s="3">
        <v>3.9101838E-2</v>
      </c>
      <c r="H20" s="3">
        <v>3.1596972000000001E-2</v>
      </c>
      <c r="I20" s="3">
        <v>-1.5927847000000002E-2</v>
      </c>
      <c r="J20" s="13">
        <f t="shared" si="1"/>
        <v>9</v>
      </c>
    </row>
    <row r="21" spans="1:10">
      <c r="A21" s="7">
        <f t="shared" si="2"/>
        <v>18</v>
      </c>
      <c r="B21" s="7" t="str">
        <f t="shared" si="0"/>
        <v>Top 40%</v>
      </c>
      <c r="C21" s="2" t="s">
        <v>25</v>
      </c>
      <c r="D21" s="3">
        <v>4.2648727999999997E-2</v>
      </c>
      <c r="E21" s="3">
        <v>5.3779884E-2</v>
      </c>
      <c r="F21" s="3">
        <v>3.4550418999999999E-2</v>
      </c>
      <c r="G21" s="3">
        <v>3.8278244000000003E-2</v>
      </c>
      <c r="H21" s="3">
        <v>3.1791928999999997E-2</v>
      </c>
      <c r="I21" s="3">
        <v>-1.0856799E-2</v>
      </c>
      <c r="J21" s="13">
        <f t="shared" si="1"/>
        <v>18</v>
      </c>
    </row>
    <row r="22" spans="1:10">
      <c r="A22" s="7">
        <f t="shared" si="2"/>
        <v>19</v>
      </c>
      <c r="B22" s="7" t="str">
        <f t="shared" si="0"/>
        <v>Top 40%</v>
      </c>
      <c r="C22" s="2" t="s">
        <v>7</v>
      </c>
      <c r="D22" s="3">
        <v>4.3727917999999998E-2</v>
      </c>
      <c r="E22" s="3">
        <v>4.5701783000000003E-2</v>
      </c>
      <c r="F22" s="3">
        <v>3.9209349999999997E-2</v>
      </c>
      <c r="G22" s="3">
        <v>3.3771466E-2</v>
      </c>
      <c r="H22" s="3">
        <v>3.1986225E-2</v>
      </c>
      <c r="I22" s="3">
        <v>-1.1741692999999997E-2</v>
      </c>
      <c r="J22" s="13">
        <f t="shared" si="1"/>
        <v>17</v>
      </c>
    </row>
    <row r="23" spans="1:10">
      <c r="A23" s="7">
        <f t="shared" si="2"/>
        <v>20</v>
      </c>
      <c r="B23" s="7" t="str">
        <f t="shared" si="0"/>
        <v>Top 40%</v>
      </c>
      <c r="C23" s="2" t="s">
        <v>3</v>
      </c>
      <c r="D23" s="3">
        <v>3.6596679999999999E-2</v>
      </c>
      <c r="E23" s="3">
        <v>4.7365386000000002E-2</v>
      </c>
      <c r="F23" s="3">
        <v>3.9946702000000001E-2</v>
      </c>
      <c r="G23" s="3">
        <v>3.0142775E-2</v>
      </c>
      <c r="H23" s="3">
        <v>3.2608626000000002E-2</v>
      </c>
      <c r="I23" s="3">
        <v>-3.9880539999999978E-3</v>
      </c>
      <c r="J23" s="13">
        <f t="shared" si="1"/>
        <v>41</v>
      </c>
    </row>
    <row r="24" spans="1:10">
      <c r="A24" s="10">
        <f t="shared" si="2"/>
        <v>21</v>
      </c>
      <c r="B24" s="10" t="str">
        <f t="shared" si="0"/>
        <v>Top 50%</v>
      </c>
      <c r="C24" s="11" t="s">
        <v>50</v>
      </c>
      <c r="D24" s="12">
        <v>3.2618711000000002E-2</v>
      </c>
      <c r="E24" s="12">
        <v>3.7781879999999997E-2</v>
      </c>
      <c r="F24" s="12">
        <v>3.5146566999999997E-2</v>
      </c>
      <c r="G24" s="12">
        <v>2.9633126999999999E-2</v>
      </c>
      <c r="H24" s="12">
        <v>3.3296369999999999E-2</v>
      </c>
      <c r="I24" s="12">
        <v>6.7765899999999712E-4</v>
      </c>
      <c r="J24" s="15">
        <f t="shared" si="1"/>
        <v>48</v>
      </c>
    </row>
    <row r="25" spans="1:10">
      <c r="A25" s="10">
        <f t="shared" si="2"/>
        <v>22</v>
      </c>
      <c r="B25" s="10" t="str">
        <f t="shared" si="0"/>
        <v>Top 50%</v>
      </c>
      <c r="C25" s="11" t="s">
        <v>13</v>
      </c>
      <c r="D25" s="12">
        <v>4.2501902000000001E-2</v>
      </c>
      <c r="E25" s="12">
        <v>4.1319213E-2</v>
      </c>
      <c r="F25" s="12">
        <v>3.5678697000000002E-2</v>
      </c>
      <c r="G25" s="12">
        <v>3.3821737999999997E-2</v>
      </c>
      <c r="H25" s="12">
        <v>3.3320213000000001E-2</v>
      </c>
      <c r="I25" s="12">
        <v>-9.1816889999999998E-3</v>
      </c>
      <c r="J25" s="15">
        <f t="shared" si="1"/>
        <v>22</v>
      </c>
    </row>
    <row r="26" spans="1:10">
      <c r="A26" s="10">
        <f t="shared" si="2"/>
        <v>23</v>
      </c>
      <c r="B26" s="10" t="str">
        <f t="shared" si="0"/>
        <v>Top 50%</v>
      </c>
      <c r="C26" s="11" t="s">
        <v>24</v>
      </c>
      <c r="D26" s="12">
        <v>3.8743402000000003E-2</v>
      </c>
      <c r="E26" s="12">
        <v>3.7981830000000001E-2</v>
      </c>
      <c r="F26" s="12">
        <v>3.6779446E-2</v>
      </c>
      <c r="G26" s="12">
        <v>3.5823372999999999E-2</v>
      </c>
      <c r="H26" s="12">
        <v>3.4657976E-2</v>
      </c>
      <c r="I26" s="12">
        <v>-4.0854260000000031E-3</v>
      </c>
      <c r="J26" s="15">
        <f t="shared" si="1"/>
        <v>39</v>
      </c>
    </row>
    <row r="27" spans="1:10">
      <c r="A27" s="10">
        <f t="shared" si="2"/>
        <v>24</v>
      </c>
      <c r="B27" s="10" t="str">
        <f t="shared" si="0"/>
        <v>Top 50%</v>
      </c>
      <c r="C27" s="11" t="s">
        <v>28</v>
      </c>
      <c r="D27" s="12">
        <v>4.6819698999999999E-2</v>
      </c>
      <c r="E27" s="12">
        <v>4.3592036000000001E-2</v>
      </c>
      <c r="F27" s="12">
        <v>3.1814257999999998E-2</v>
      </c>
      <c r="G27" s="12">
        <v>4.5811797000000001E-2</v>
      </c>
      <c r="H27" s="12">
        <v>3.5034245999999998E-2</v>
      </c>
      <c r="I27" s="12">
        <v>-1.1785453000000001E-2</v>
      </c>
      <c r="J27" s="15">
        <f t="shared" si="1"/>
        <v>16</v>
      </c>
    </row>
    <row r="28" spans="1:10">
      <c r="A28" s="10">
        <f t="shared" si="2"/>
        <v>25</v>
      </c>
      <c r="B28" s="10" t="str">
        <f t="shared" si="0"/>
        <v>Top 50%</v>
      </c>
      <c r="C28" s="11" t="s">
        <v>42</v>
      </c>
      <c r="D28" s="12">
        <v>3.3144220000000002E-2</v>
      </c>
      <c r="E28" s="12">
        <v>3.6631772999999999E-2</v>
      </c>
      <c r="F28" s="12">
        <v>4.6782743000000002E-2</v>
      </c>
      <c r="G28" s="12">
        <v>2.8317954999999999E-2</v>
      </c>
      <c r="H28" s="12">
        <v>3.5406456000000003E-2</v>
      </c>
      <c r="I28" s="12">
        <v>2.2622360000000008E-3</v>
      </c>
      <c r="J28" s="15">
        <f t="shared" si="1"/>
        <v>51</v>
      </c>
    </row>
    <row r="29" spans="1:10">
      <c r="A29" s="10">
        <f t="shared" si="2"/>
        <v>26</v>
      </c>
      <c r="B29" s="10" t="str">
        <f t="shared" si="0"/>
        <v>Top 50%</v>
      </c>
      <c r="C29" s="11" t="s">
        <v>1</v>
      </c>
      <c r="D29" s="12">
        <v>4.3559008000000003E-2</v>
      </c>
      <c r="E29" s="12">
        <v>4.4314329E-2</v>
      </c>
      <c r="F29" s="12">
        <v>4.3015138000000001E-2</v>
      </c>
      <c r="G29" s="12">
        <v>3.7493311000000001E-2</v>
      </c>
      <c r="H29" s="12">
        <v>3.5721387E-2</v>
      </c>
      <c r="I29" s="12">
        <v>-7.8376210000000029E-3</v>
      </c>
      <c r="J29" s="15">
        <f t="shared" si="1"/>
        <v>28</v>
      </c>
    </row>
    <row r="30" spans="1:10">
      <c r="A30" s="7">
        <f t="shared" si="2"/>
        <v>27</v>
      </c>
      <c r="B30" s="7" t="str">
        <f>IF(A30/A$55&lt;=0.5,"Top "&amp;ROUNDUP(A30/A$55*100,-1)&amp;"%","Bottom "&amp;ROUNDDOWN((1-A30/A$55+0.1)*100,-1)&amp;"%")</f>
        <v>Bottom 50%</v>
      </c>
      <c r="C30" s="2" t="s">
        <v>31</v>
      </c>
      <c r="D30" s="3">
        <v>3.525988E-2</v>
      </c>
      <c r="E30" s="3">
        <v>3.7631604999999999E-2</v>
      </c>
      <c r="F30" s="3">
        <v>5.0436230999999998E-2</v>
      </c>
      <c r="G30" s="3">
        <v>3.5567923000000001E-2</v>
      </c>
      <c r="H30" s="3">
        <v>3.5950093000000002E-2</v>
      </c>
      <c r="I30" s="3">
        <v>6.9021300000000202E-4</v>
      </c>
      <c r="J30" s="13">
        <f t="shared" si="1"/>
        <v>49</v>
      </c>
    </row>
    <row r="31" spans="1:10">
      <c r="A31" s="7">
        <f t="shared" si="2"/>
        <v>28</v>
      </c>
      <c r="B31" s="7" t="str">
        <f t="shared" ref="B31:B55" si="3">IF(A31/A$55&lt;=0.5,"Top "&amp;ROUNDUP(A31/A$55*100,-1)&amp;"%","Bottom "&amp;ROUNDDOWN((1-A31/A$55+0.1)*100,-1)&amp;"%")</f>
        <v>Bottom 50%</v>
      </c>
      <c r="C31" s="2" t="s">
        <v>11</v>
      </c>
      <c r="D31" s="3">
        <v>2.8644569000000002E-2</v>
      </c>
      <c r="E31" s="3">
        <v>5.0732016999999997E-2</v>
      </c>
      <c r="F31" s="3">
        <v>4.4999534000000001E-2</v>
      </c>
      <c r="G31" s="3">
        <v>3.9265451999999999E-2</v>
      </c>
      <c r="H31" s="3">
        <v>3.6562868999999998E-2</v>
      </c>
      <c r="I31" s="3">
        <v>7.9182999999999962E-3</v>
      </c>
      <c r="J31" s="13">
        <f t="shared" si="1"/>
        <v>52</v>
      </c>
    </row>
    <row r="32" spans="1:10">
      <c r="A32" s="7">
        <f t="shared" si="2"/>
        <v>29</v>
      </c>
      <c r="B32" s="7" t="str">
        <f t="shared" si="3"/>
        <v>Bottom 50%</v>
      </c>
      <c r="C32" s="2" t="s">
        <v>8</v>
      </c>
      <c r="D32" s="3">
        <v>4.5252893000000002E-2</v>
      </c>
      <c r="E32" s="3">
        <v>5.1602822E-2</v>
      </c>
      <c r="F32" s="3">
        <v>4.1196773999999999E-2</v>
      </c>
      <c r="G32" s="3">
        <v>4.0711824000000001E-2</v>
      </c>
      <c r="H32" s="3">
        <v>3.7738031999999998E-2</v>
      </c>
      <c r="I32" s="3">
        <v>-7.5148610000000046E-3</v>
      </c>
      <c r="J32" s="13">
        <f t="shared" si="1"/>
        <v>29</v>
      </c>
    </row>
    <row r="33" spans="1:10">
      <c r="A33" s="7">
        <f t="shared" si="2"/>
        <v>30</v>
      </c>
      <c r="B33" s="7" t="str">
        <f t="shared" si="3"/>
        <v>Bottom 50%</v>
      </c>
      <c r="C33" s="2" t="s">
        <v>39</v>
      </c>
      <c r="D33" s="3">
        <v>4.5277680000000001E-2</v>
      </c>
      <c r="E33" s="3">
        <v>6.0085081999999998E-2</v>
      </c>
      <c r="F33" s="3">
        <v>4.6445359999999998E-2</v>
      </c>
      <c r="G33" s="3">
        <v>4.1968940000000003E-2</v>
      </c>
      <c r="H33" s="3">
        <v>3.8442815999999998E-2</v>
      </c>
      <c r="I33" s="3">
        <v>-6.834864000000003E-3</v>
      </c>
      <c r="J33" s="13">
        <f t="shared" si="1"/>
        <v>31</v>
      </c>
    </row>
    <row r="34" spans="1:10">
      <c r="A34" s="7">
        <f t="shared" si="2"/>
        <v>31</v>
      </c>
      <c r="B34" s="7" t="str">
        <f t="shared" si="3"/>
        <v>Bottom 50%</v>
      </c>
      <c r="C34" s="2" t="s">
        <v>47</v>
      </c>
      <c r="D34" s="3">
        <v>4.5116428E-2</v>
      </c>
      <c r="E34" s="3">
        <v>5.6142371000000003E-2</v>
      </c>
      <c r="F34" s="3">
        <v>3.953127E-2</v>
      </c>
      <c r="G34" s="3">
        <v>5.2467930000000003E-2</v>
      </c>
      <c r="H34" s="3">
        <v>3.8933655999999997E-2</v>
      </c>
      <c r="I34" s="3">
        <v>-6.182772000000003E-3</v>
      </c>
      <c r="J34" s="13">
        <f t="shared" si="1"/>
        <v>36</v>
      </c>
    </row>
    <row r="35" spans="1:10">
      <c r="A35" s="10">
        <f t="shared" si="2"/>
        <v>32</v>
      </c>
      <c r="B35" s="10" t="str">
        <f t="shared" si="3"/>
        <v>Bottom 40%</v>
      </c>
      <c r="C35" s="11" t="s">
        <v>35</v>
      </c>
      <c r="D35" s="12">
        <v>4.5978063999999999E-2</v>
      </c>
      <c r="E35" s="12">
        <v>5.2225936000000001E-2</v>
      </c>
      <c r="F35" s="12">
        <v>4.8945100999999998E-2</v>
      </c>
      <c r="G35" s="12">
        <v>3.7307393000000001E-2</v>
      </c>
      <c r="H35" s="12">
        <v>3.9090009000000002E-2</v>
      </c>
      <c r="I35" s="12">
        <v>-6.8880549999999971E-3</v>
      </c>
      <c r="J35" s="15">
        <f t="shared" si="1"/>
        <v>30</v>
      </c>
    </row>
    <row r="36" spans="1:10">
      <c r="A36" s="10">
        <f t="shared" si="2"/>
        <v>33</v>
      </c>
      <c r="B36" s="10" t="str">
        <f t="shared" si="3"/>
        <v>Bottom 40%</v>
      </c>
      <c r="C36" s="11" t="s">
        <v>10</v>
      </c>
      <c r="D36" s="12">
        <v>6.0003493999999997E-2</v>
      </c>
      <c r="E36" s="12">
        <v>4.2583669999999997E-2</v>
      </c>
      <c r="F36" s="12">
        <v>4.2088979999999998E-2</v>
      </c>
      <c r="G36" s="12">
        <v>3.3162908999999997E-2</v>
      </c>
      <c r="H36" s="12">
        <v>3.9229185999999999E-2</v>
      </c>
      <c r="I36" s="12">
        <v>-2.0774307999999998E-2</v>
      </c>
      <c r="J36" s="15">
        <f t="shared" si="1"/>
        <v>3</v>
      </c>
    </row>
    <row r="37" spans="1:10">
      <c r="A37" s="10">
        <f t="shared" si="2"/>
        <v>34</v>
      </c>
      <c r="B37" s="10" t="str">
        <f t="shared" si="3"/>
        <v>Bottom 40%</v>
      </c>
      <c r="C37" s="11" t="s">
        <v>45</v>
      </c>
      <c r="D37" s="12">
        <v>4.5662170000000002E-2</v>
      </c>
      <c r="E37" s="12">
        <v>4.8222386999999999E-2</v>
      </c>
      <c r="F37" s="12">
        <v>4.6015234000000002E-2</v>
      </c>
      <c r="G37" s="12">
        <v>4.4650025000000003E-2</v>
      </c>
      <c r="H37" s="12">
        <v>3.9642417999999999E-2</v>
      </c>
      <c r="I37" s="12">
        <v>-6.0197520000000032E-3</v>
      </c>
      <c r="J37" s="15">
        <f t="shared" si="1"/>
        <v>37</v>
      </c>
    </row>
    <row r="38" spans="1:10">
      <c r="A38" s="10">
        <f t="shared" si="2"/>
        <v>35</v>
      </c>
      <c r="B38" s="10" t="str">
        <f t="shared" si="3"/>
        <v>Bottom 40%</v>
      </c>
      <c r="C38" s="11" t="s">
        <v>40</v>
      </c>
      <c r="D38" s="12">
        <v>4.6663222999999997E-2</v>
      </c>
      <c r="E38" s="12">
        <v>4.8842591999999997E-2</v>
      </c>
      <c r="F38" s="12">
        <v>4.2111549999999998E-2</v>
      </c>
      <c r="G38" s="12">
        <v>4.2172837999999997E-2</v>
      </c>
      <c r="H38" s="12">
        <v>4.0312239E-2</v>
      </c>
      <c r="I38" s="12">
        <v>-6.350983999999997E-3</v>
      </c>
      <c r="J38" s="15">
        <f t="shared" si="1"/>
        <v>34</v>
      </c>
    </row>
    <row r="39" spans="1:10">
      <c r="A39" s="10">
        <f t="shared" si="2"/>
        <v>36</v>
      </c>
      <c r="B39" s="10" t="str">
        <f t="shared" si="3"/>
        <v>Bottom 40%</v>
      </c>
      <c r="C39" s="11" t="s">
        <v>9</v>
      </c>
      <c r="D39" s="12">
        <v>6.8437638999999995E-2</v>
      </c>
      <c r="E39" s="12">
        <v>7.0081084000000002E-2</v>
      </c>
      <c r="F39" s="12">
        <v>5.4427187000000002E-2</v>
      </c>
      <c r="G39" s="12">
        <v>4.7568388000000003E-2</v>
      </c>
      <c r="H39" s="12">
        <v>4.2015869999999997E-2</v>
      </c>
      <c r="I39" s="12">
        <v>-2.6421768999999998E-2</v>
      </c>
      <c r="J39" s="15">
        <f t="shared" si="1"/>
        <v>1</v>
      </c>
    </row>
    <row r="40" spans="1:10">
      <c r="A40" s="7">
        <f t="shared" si="2"/>
        <v>37</v>
      </c>
      <c r="B40" s="7" t="str">
        <f t="shared" si="3"/>
        <v>Bottom 30%</v>
      </c>
      <c r="C40" s="2" t="s">
        <v>20</v>
      </c>
      <c r="D40" s="3">
        <v>4.5386125999999999E-2</v>
      </c>
      <c r="E40" s="3">
        <v>3.4897391E-2</v>
      </c>
      <c r="F40" s="3">
        <v>2.9276987000000001E-2</v>
      </c>
      <c r="G40" s="3">
        <v>3.5235252000000002E-2</v>
      </c>
      <c r="H40" s="3">
        <v>4.2511989E-2</v>
      </c>
      <c r="I40" s="3">
        <v>-2.8741369999999988E-3</v>
      </c>
      <c r="J40" s="13">
        <f t="shared" si="1"/>
        <v>44</v>
      </c>
    </row>
    <row r="41" spans="1:10">
      <c r="A41" s="7">
        <f t="shared" si="2"/>
        <v>38</v>
      </c>
      <c r="B41" s="7" t="str">
        <f t="shared" si="3"/>
        <v>Bottom 30%</v>
      </c>
      <c r="C41" s="2" t="s">
        <v>0</v>
      </c>
      <c r="D41" s="3">
        <v>5.9765248E-2</v>
      </c>
      <c r="E41" s="3">
        <v>6.3049053999999993E-2</v>
      </c>
      <c r="F41" s="3">
        <v>5.4305199999999998E-2</v>
      </c>
      <c r="G41" s="3">
        <v>5.5554792999999998E-2</v>
      </c>
      <c r="H41" s="3">
        <v>4.2690943000000002E-2</v>
      </c>
      <c r="I41" s="3">
        <v>-1.7074304999999998E-2</v>
      </c>
      <c r="J41" s="13">
        <f t="shared" si="1"/>
        <v>7</v>
      </c>
    </row>
    <row r="42" spans="1:10">
      <c r="A42" s="7">
        <f t="shared" si="2"/>
        <v>39</v>
      </c>
      <c r="B42" s="7" t="str">
        <f t="shared" si="3"/>
        <v>Bottom 30%</v>
      </c>
      <c r="C42" s="2" t="s">
        <v>14</v>
      </c>
      <c r="D42" s="3">
        <v>5.3124284000000001E-2</v>
      </c>
      <c r="E42" s="3">
        <v>5.4035592E-2</v>
      </c>
      <c r="F42" s="3">
        <v>4.2251170999999997E-2</v>
      </c>
      <c r="G42" s="3">
        <v>4.8978699000000001E-2</v>
      </c>
      <c r="H42" s="3">
        <v>4.4209916000000002E-2</v>
      </c>
      <c r="I42" s="3">
        <v>-8.9143679999999989E-3</v>
      </c>
      <c r="J42" s="13">
        <f t="shared" si="1"/>
        <v>24</v>
      </c>
    </row>
    <row r="43" spans="1:10">
      <c r="A43" s="7">
        <f t="shared" si="2"/>
        <v>40</v>
      </c>
      <c r="B43" s="7" t="str">
        <f t="shared" si="3"/>
        <v>Bottom 30%</v>
      </c>
      <c r="C43" s="2" t="s">
        <v>36</v>
      </c>
      <c r="D43" s="3">
        <v>6.3449932000000001E-2</v>
      </c>
      <c r="E43" s="3">
        <v>6.7351335999999998E-2</v>
      </c>
      <c r="F43" s="3">
        <v>5.2435611E-2</v>
      </c>
      <c r="G43" s="3">
        <v>4.7846224E-2</v>
      </c>
      <c r="H43" s="3">
        <v>4.5373667999999999E-2</v>
      </c>
      <c r="I43" s="3">
        <v>-1.8076264000000002E-2</v>
      </c>
      <c r="J43" s="13">
        <f t="shared" si="1"/>
        <v>6</v>
      </c>
    </row>
    <row r="44" spans="1:10">
      <c r="A44" s="7">
        <f t="shared" si="2"/>
        <v>41</v>
      </c>
      <c r="B44" s="7" t="str">
        <f t="shared" si="3"/>
        <v>Bottom 30%</v>
      </c>
      <c r="C44" s="2" t="s">
        <v>59</v>
      </c>
      <c r="D44" s="3">
        <v>5.4538541000000003E-2</v>
      </c>
      <c r="E44" s="3">
        <v>6.0290915E-2</v>
      </c>
      <c r="F44" s="3">
        <v>5.4204621000000001E-2</v>
      </c>
      <c r="G44" s="3">
        <v>5.0527987000000003E-2</v>
      </c>
      <c r="H44" s="3">
        <v>4.5634952999999999E-2</v>
      </c>
      <c r="I44" s="3">
        <v>-8.9035880000000039E-3</v>
      </c>
      <c r="J44" s="13">
        <f t="shared" si="1"/>
        <v>25</v>
      </c>
    </row>
    <row r="45" spans="1:10">
      <c r="A45" s="10">
        <f t="shared" si="2"/>
        <v>42</v>
      </c>
      <c r="B45" s="10" t="str">
        <f t="shared" si="3"/>
        <v>Bottom 20%</v>
      </c>
      <c r="C45" s="11" t="s">
        <v>22</v>
      </c>
      <c r="D45" s="12">
        <v>6.3011198000000004E-2</v>
      </c>
      <c r="E45" s="12">
        <v>5.8820261999999998E-2</v>
      </c>
      <c r="F45" s="12">
        <v>5.9128881000000001E-2</v>
      </c>
      <c r="G45" s="12">
        <v>5.5250201999999998E-2</v>
      </c>
      <c r="H45" s="12">
        <v>4.6383823999999997E-2</v>
      </c>
      <c r="I45" s="12">
        <v>-1.6627374000000007E-2</v>
      </c>
      <c r="J45" s="15">
        <f t="shared" si="1"/>
        <v>8</v>
      </c>
    </row>
    <row r="46" spans="1:10">
      <c r="A46" s="10">
        <f t="shared" si="2"/>
        <v>43</v>
      </c>
      <c r="B46" s="10" t="str">
        <f t="shared" si="3"/>
        <v>Bottom 20%</v>
      </c>
      <c r="C46" s="11" t="s">
        <v>33</v>
      </c>
      <c r="D46" s="12">
        <v>6.2601594999999996E-2</v>
      </c>
      <c r="E46" s="12">
        <v>6.4673948999999994E-2</v>
      </c>
      <c r="F46" s="12">
        <v>5.5834716E-2</v>
      </c>
      <c r="G46" s="12">
        <v>5.1107738E-2</v>
      </c>
      <c r="H46" s="12">
        <v>4.6841365000000003E-2</v>
      </c>
      <c r="I46" s="12">
        <v>-1.5760229999999993E-2</v>
      </c>
      <c r="J46" s="15">
        <f t="shared" si="1"/>
        <v>10</v>
      </c>
    </row>
    <row r="47" spans="1:10">
      <c r="A47" s="10">
        <f t="shared" si="2"/>
        <v>44</v>
      </c>
      <c r="B47" s="10" t="str">
        <f t="shared" si="3"/>
        <v>Bottom 20%</v>
      </c>
      <c r="C47" s="11" t="s">
        <v>46</v>
      </c>
      <c r="D47" s="12">
        <v>5.9779469000000002E-2</v>
      </c>
      <c r="E47" s="12">
        <v>6.1292333999999997E-2</v>
      </c>
      <c r="F47" s="12">
        <v>6.2088617999999998E-2</v>
      </c>
      <c r="G47" s="12">
        <v>4.6321035000000003E-2</v>
      </c>
      <c r="H47" s="12">
        <v>4.7256654000000002E-2</v>
      </c>
      <c r="I47" s="12">
        <v>-1.2522815E-2</v>
      </c>
      <c r="J47" s="15">
        <f t="shared" si="1"/>
        <v>14</v>
      </c>
    </row>
    <row r="48" spans="1:10">
      <c r="A48" s="10">
        <f t="shared" si="2"/>
        <v>45</v>
      </c>
      <c r="B48" s="10" t="str">
        <f t="shared" si="3"/>
        <v>Bottom 20%</v>
      </c>
      <c r="C48" s="11" t="s">
        <v>17</v>
      </c>
      <c r="D48" s="12">
        <v>6.2184415E-2</v>
      </c>
      <c r="E48" s="12">
        <v>7.3988883000000005E-2</v>
      </c>
      <c r="F48" s="12">
        <v>6.3301537000000005E-2</v>
      </c>
      <c r="G48" s="12">
        <v>6.4788867999999999E-2</v>
      </c>
      <c r="H48" s="12">
        <v>4.8079018000000001E-2</v>
      </c>
      <c r="I48" s="12">
        <v>-1.4105396999999999E-2</v>
      </c>
      <c r="J48" s="15">
        <f t="shared" si="1"/>
        <v>11</v>
      </c>
    </row>
    <row r="49" spans="1:10">
      <c r="A49" s="10">
        <f t="shared" si="2"/>
        <v>46</v>
      </c>
      <c r="B49" s="10" t="str">
        <f t="shared" si="3"/>
        <v>Bottom 20%</v>
      </c>
      <c r="C49" s="11" t="s">
        <v>44</v>
      </c>
      <c r="D49" s="12">
        <v>5.7468295000000003E-2</v>
      </c>
      <c r="E49" s="12">
        <v>5.9112407999999998E-2</v>
      </c>
      <c r="F49" s="12">
        <v>5.7126751000000003E-2</v>
      </c>
      <c r="G49" s="12">
        <v>5.0002826E-2</v>
      </c>
      <c r="H49" s="12">
        <v>4.8604566000000002E-2</v>
      </c>
      <c r="I49" s="12">
        <v>-8.8637290000000007E-3</v>
      </c>
      <c r="J49" s="15">
        <f t="shared" si="1"/>
        <v>27</v>
      </c>
    </row>
    <row r="50" spans="1:10">
      <c r="A50" s="7">
        <f t="shared" si="2"/>
        <v>47</v>
      </c>
      <c r="B50" s="7" t="str">
        <f t="shared" si="3"/>
        <v>Bottom 10%</v>
      </c>
      <c r="C50" s="2" t="s">
        <v>15</v>
      </c>
      <c r="D50" s="3">
        <v>6.9604503999999998E-2</v>
      </c>
      <c r="E50" s="3">
        <v>6.6782431000000003E-2</v>
      </c>
      <c r="F50" s="3">
        <v>7.6611033999999995E-2</v>
      </c>
      <c r="G50" s="3">
        <v>5.8837261000000002E-2</v>
      </c>
      <c r="H50" s="3">
        <v>5.0093815E-2</v>
      </c>
      <c r="I50" s="3">
        <v>-1.9510688999999998E-2</v>
      </c>
      <c r="J50" s="13">
        <f t="shared" si="1"/>
        <v>5</v>
      </c>
    </row>
    <row r="51" spans="1:10">
      <c r="A51" s="7">
        <f t="shared" si="2"/>
        <v>48</v>
      </c>
      <c r="B51" s="7" t="str">
        <f t="shared" si="3"/>
        <v>Bottom 10%</v>
      </c>
      <c r="C51" s="2" t="s">
        <v>29</v>
      </c>
      <c r="D51" s="3">
        <v>5.3512179999999999E-2</v>
      </c>
      <c r="E51" s="3">
        <v>5.3237016999999998E-2</v>
      </c>
      <c r="F51" s="3">
        <v>6.1011762999999997E-2</v>
      </c>
      <c r="G51" s="3">
        <v>5.7764002000000002E-2</v>
      </c>
      <c r="H51" s="3">
        <v>5.0198654000000002E-2</v>
      </c>
      <c r="I51" s="3">
        <v>-3.3135259999999972E-3</v>
      </c>
      <c r="J51" s="13">
        <f t="shared" si="1"/>
        <v>43</v>
      </c>
    </row>
    <row r="52" spans="1:10">
      <c r="A52" s="7">
        <f t="shared" si="2"/>
        <v>49</v>
      </c>
      <c r="B52" s="7" t="str">
        <f t="shared" si="3"/>
        <v>Bottom 10%</v>
      </c>
      <c r="C52" s="2" t="s">
        <v>34</v>
      </c>
      <c r="D52" s="3">
        <v>6.4217542000000002E-2</v>
      </c>
      <c r="E52" s="3">
        <v>7.2197062000000006E-2</v>
      </c>
      <c r="F52" s="3">
        <v>6.1725073999999998E-2</v>
      </c>
      <c r="G52" s="3">
        <v>4.8405106000000003E-2</v>
      </c>
      <c r="H52" s="3">
        <v>5.0487285E-2</v>
      </c>
      <c r="I52" s="3">
        <v>-1.3730257000000003E-2</v>
      </c>
      <c r="J52" s="13">
        <f t="shared" si="1"/>
        <v>12</v>
      </c>
    </row>
    <row r="53" spans="1:10">
      <c r="A53" s="7">
        <f t="shared" si="2"/>
        <v>50</v>
      </c>
      <c r="B53" s="7" t="str">
        <f t="shared" si="3"/>
        <v>Bottom 10%</v>
      </c>
      <c r="C53" s="2" t="s">
        <v>27</v>
      </c>
      <c r="D53" s="3">
        <v>6.1176498000000003E-2</v>
      </c>
      <c r="E53" s="3">
        <v>7.2632415000000006E-2</v>
      </c>
      <c r="F53" s="3">
        <v>7.0458120999999999E-2</v>
      </c>
      <c r="G53" s="3">
        <v>7.1736500999999994E-2</v>
      </c>
      <c r="H53" s="3">
        <v>5.4755465000000003E-2</v>
      </c>
      <c r="I53" s="3">
        <v>-6.4210329999999996E-3</v>
      </c>
      <c r="J53" s="13">
        <f t="shared" si="1"/>
        <v>32</v>
      </c>
    </row>
    <row r="54" spans="1:10">
      <c r="A54" s="7">
        <f t="shared" si="2"/>
        <v>51</v>
      </c>
      <c r="B54" s="7" t="str">
        <f t="shared" si="3"/>
        <v>Bottom 10%</v>
      </c>
      <c r="C54" s="2" t="s">
        <v>16</v>
      </c>
      <c r="D54" s="3">
        <v>6.4525857000000006E-2</v>
      </c>
      <c r="E54" s="3">
        <v>7.1158167999999994E-2</v>
      </c>
      <c r="F54" s="3">
        <v>6.7648455999999996E-2</v>
      </c>
      <c r="G54" s="3">
        <v>6.1358484999999997E-2</v>
      </c>
      <c r="H54" s="3">
        <v>5.5450533000000003E-2</v>
      </c>
      <c r="I54" s="3">
        <v>-9.0753240000000027E-3</v>
      </c>
      <c r="J54" s="13">
        <f t="shared" si="1"/>
        <v>23</v>
      </c>
    </row>
    <row r="55" spans="1:10">
      <c r="A55" s="7">
        <f t="shared" si="2"/>
        <v>52</v>
      </c>
      <c r="B55" s="7" t="str">
        <f t="shared" si="3"/>
        <v>Bottom 10%</v>
      </c>
      <c r="C55" s="2" t="s">
        <v>32</v>
      </c>
      <c r="D55" s="3">
        <v>5.3570580999999999E-2</v>
      </c>
      <c r="E55" s="3">
        <v>6.5884872999999997E-2</v>
      </c>
      <c r="F55" s="3">
        <v>5.3233163E-2</v>
      </c>
      <c r="G55" s="3">
        <v>4.8400608999999997E-2</v>
      </c>
      <c r="H55" s="3">
        <v>5.5782238999999997E-2</v>
      </c>
      <c r="I55" s="3">
        <v>2.2116579999999983E-3</v>
      </c>
      <c r="J55" s="13">
        <f t="shared" si="1"/>
        <v>50</v>
      </c>
    </row>
    <row r="57" spans="1:10">
      <c r="A57" s="2" t="s">
        <v>53</v>
      </c>
    </row>
  </sheetData>
  <sortState ref="A5:I56">
    <sortCondition ref="H5:H5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Large Metros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Saizan</dc:creator>
  <cp:lastModifiedBy>Chris Engle</cp:lastModifiedBy>
  <dcterms:created xsi:type="dcterms:W3CDTF">2015-01-10T16:10:00Z</dcterms:created>
  <dcterms:modified xsi:type="dcterms:W3CDTF">2015-06-22T14:49:26Z</dcterms:modified>
</cp:coreProperties>
</file>